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面试名单 (2)" sheetId="5" r:id="rId1"/>
    <sheet name="试教名单" sheetId="4" r:id="rId2"/>
  </sheets>
  <calcPr calcId="145621"/>
</workbook>
</file>

<file path=xl/calcChain.xml><?xml version="1.0" encoding="utf-8"?>
<calcChain xmlns="http://schemas.openxmlformats.org/spreadsheetml/2006/main">
  <c r="I7" i="4" l="1"/>
  <c r="J7" i="4" s="1"/>
  <c r="I6" i="4"/>
  <c r="J6" i="4" s="1"/>
  <c r="I5" i="4"/>
  <c r="J5" i="4" s="1"/>
  <c r="I4" i="4"/>
  <c r="J4" i="4" s="1"/>
  <c r="J10" i="4"/>
  <c r="J11" i="4"/>
  <c r="I10" i="4"/>
  <c r="I11" i="4"/>
  <c r="J15" i="5"/>
  <c r="H15" i="5"/>
  <c r="J14" i="5"/>
  <c r="H14" i="5"/>
  <c r="L13" i="5"/>
  <c r="J13" i="5"/>
  <c r="H13" i="5"/>
  <c r="M13" i="5" s="1"/>
  <c r="L12" i="5"/>
  <c r="J12" i="5"/>
  <c r="H12" i="5"/>
  <c r="M12" i="5" s="1"/>
  <c r="L11" i="5"/>
  <c r="J11" i="5"/>
  <c r="H11" i="5"/>
  <c r="M11" i="5" s="1"/>
  <c r="L10" i="5"/>
  <c r="J10" i="5"/>
  <c r="H10" i="5"/>
  <c r="M10" i="5" s="1"/>
  <c r="L9" i="5"/>
  <c r="J9" i="5"/>
  <c r="H9" i="5"/>
  <c r="M9" i="5" s="1"/>
  <c r="L8" i="5"/>
  <c r="J8" i="5"/>
  <c r="H8" i="5"/>
  <c r="M8" i="5" s="1"/>
  <c r="L7" i="5"/>
  <c r="J7" i="5"/>
  <c r="H7" i="5"/>
  <c r="M7" i="5" s="1"/>
  <c r="L6" i="5"/>
  <c r="J6" i="5"/>
  <c r="H6" i="5"/>
  <c r="M6" i="5" s="1"/>
  <c r="L5" i="5"/>
  <c r="J5" i="5"/>
  <c r="H5" i="5"/>
  <c r="M5" i="5" s="1"/>
  <c r="L4" i="5"/>
  <c r="J4" i="5"/>
  <c r="H4" i="5"/>
  <c r="M4" i="5" s="1"/>
  <c r="L16" i="5"/>
  <c r="L17" i="5"/>
  <c r="L18" i="5"/>
  <c r="J18" i="5" l="1"/>
  <c r="H18" i="5"/>
  <c r="M18" i="5" s="1"/>
  <c r="J17" i="5"/>
  <c r="H17" i="5"/>
  <c r="M17" i="5" s="1"/>
  <c r="J16" i="5"/>
  <c r="H16" i="5"/>
  <c r="M16" i="5" s="1"/>
</calcChain>
</file>

<file path=xl/sharedStrings.xml><?xml version="1.0" encoding="utf-8"?>
<sst xmlns="http://schemas.openxmlformats.org/spreadsheetml/2006/main" count="159" uniqueCount="83">
  <si>
    <t>杨婷</t>
  </si>
  <si>
    <t>1152019905812</t>
  </si>
  <si>
    <t>074贵阳护理职业学院</t>
  </si>
  <si>
    <t>01专业技术岗位</t>
  </si>
  <si>
    <t>李每易</t>
  </si>
  <si>
    <t>1152016201605</t>
  </si>
  <si>
    <t>赵秋茹</t>
  </si>
  <si>
    <t>1152016103630</t>
  </si>
  <si>
    <t>杨万琳</t>
  </si>
  <si>
    <t>1152016101910</t>
  </si>
  <si>
    <t>杨红艳</t>
  </si>
  <si>
    <t>1152019905601</t>
  </si>
  <si>
    <t>张媛</t>
  </si>
  <si>
    <t>1152019503116</t>
  </si>
  <si>
    <t>王旭旭</t>
  </si>
  <si>
    <t>1152012901226</t>
  </si>
  <si>
    <t>吴恋</t>
  </si>
  <si>
    <t>1152019903527</t>
  </si>
  <si>
    <t>陈君</t>
  </si>
  <si>
    <t>1152019504626</t>
  </si>
  <si>
    <t>高博</t>
  </si>
  <si>
    <t>1152019906926</t>
  </si>
  <si>
    <t>宋长菊</t>
  </si>
  <si>
    <t>1152016201219</t>
  </si>
  <si>
    <t>田旭琴</t>
  </si>
  <si>
    <t>1152019902324</t>
  </si>
  <si>
    <t>02专业技术岗位</t>
  </si>
  <si>
    <t>肖清文</t>
  </si>
  <si>
    <t>1152012902027</t>
  </si>
  <si>
    <t>张婷</t>
  </si>
  <si>
    <t>1152011201609</t>
  </si>
  <si>
    <t>张俊涛</t>
  </si>
  <si>
    <t>1152016200915</t>
  </si>
  <si>
    <t>03教师岗位</t>
  </si>
  <si>
    <t>郑权升</t>
  </si>
  <si>
    <t>1152018602909</t>
  </si>
  <si>
    <t>周天龙</t>
  </si>
  <si>
    <t>1152019201818</t>
  </si>
  <si>
    <t>曹耀丹</t>
  </si>
  <si>
    <t>1152019503309</t>
  </si>
  <si>
    <t>吴晓芬</t>
  </si>
  <si>
    <t>1152016202613</t>
  </si>
  <si>
    <t>04教师岗位</t>
  </si>
  <si>
    <t>黄梅红</t>
  </si>
  <si>
    <t>1152018204612</t>
  </si>
  <si>
    <t>06教师岗位</t>
  </si>
  <si>
    <t>姓名</t>
    <phoneticPr fontId="1" type="noConversion"/>
  </si>
  <si>
    <t>准考证号</t>
    <phoneticPr fontId="1" type="noConversion"/>
  </si>
  <si>
    <t>报考单位及代码</t>
    <phoneticPr fontId="1" type="noConversion"/>
  </si>
  <si>
    <t>报考岗位及代码</t>
    <phoneticPr fontId="1" type="noConversion"/>
  </si>
  <si>
    <t>职测成绩</t>
    <phoneticPr fontId="1" type="noConversion"/>
  </si>
  <si>
    <t>综合成绩</t>
    <phoneticPr fontId="1" type="noConversion"/>
  </si>
  <si>
    <t>总成绩</t>
    <phoneticPr fontId="1" type="noConversion"/>
  </si>
  <si>
    <t>朱悦</t>
  </si>
  <si>
    <t>1152018204205</t>
  </si>
  <si>
    <t>笔试总成绩</t>
    <phoneticPr fontId="1" type="noConversion"/>
  </si>
  <si>
    <t>笔试成绩</t>
    <phoneticPr fontId="1" type="noConversion"/>
  </si>
  <si>
    <t>专业测试成绩</t>
    <phoneticPr fontId="1" type="noConversion"/>
  </si>
  <si>
    <t>综合排名</t>
    <phoneticPr fontId="1" type="noConversion"/>
  </si>
  <si>
    <t>贵阳护理职业学院2019年公开招聘拟进入面试名单</t>
    <phoneticPr fontId="1" type="noConversion"/>
  </si>
  <si>
    <t>贵阳护理职业学院2019年公开招聘进入试教名单</t>
    <phoneticPr fontId="1" type="noConversion"/>
  </si>
  <si>
    <t>宋顶美</t>
  </si>
  <si>
    <t>1152019200118</t>
  </si>
  <si>
    <t>陈小彩</t>
  </si>
  <si>
    <t>1152012700801</t>
  </si>
  <si>
    <t>面试成绩</t>
    <phoneticPr fontId="1" type="noConversion"/>
  </si>
  <si>
    <t>面试成绩</t>
    <phoneticPr fontId="1" type="noConversion"/>
  </si>
  <si>
    <t>权重分（40%）</t>
    <phoneticPr fontId="1" type="noConversion"/>
  </si>
  <si>
    <t>权重分（30%）</t>
    <phoneticPr fontId="1" type="noConversion"/>
  </si>
  <si>
    <t>权重分（30%）</t>
    <phoneticPr fontId="1" type="noConversion"/>
  </si>
  <si>
    <t>笔试成绩</t>
    <phoneticPr fontId="1" type="noConversion"/>
  </si>
  <si>
    <t>准考证号</t>
    <phoneticPr fontId="1" type="noConversion"/>
  </si>
  <si>
    <t>报考岗位及代码</t>
    <phoneticPr fontId="1" type="noConversion"/>
  </si>
  <si>
    <t>面试成绩</t>
    <phoneticPr fontId="1" type="noConversion"/>
  </si>
  <si>
    <t>面试成绩</t>
    <phoneticPr fontId="1" type="noConversion"/>
  </si>
  <si>
    <t>权重分（60%）</t>
    <phoneticPr fontId="1" type="noConversion"/>
  </si>
  <si>
    <t>缺考</t>
    <phoneticPr fontId="1" type="noConversion"/>
  </si>
  <si>
    <t>缺考</t>
    <phoneticPr fontId="1" type="noConversion"/>
  </si>
  <si>
    <t>是否参加体检</t>
    <phoneticPr fontId="1" type="noConversion"/>
  </si>
  <si>
    <t>是</t>
  </si>
  <si>
    <t>否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</si>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</sst>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7" fillId="24" borderId="14" applyNumberFormat="0" applyFont="0" applyAlignment="0" applyProtection="0">
      <alignment vertical="center"/>
    </xf>
  </cellStyleXfs>
  <cellXfs count="24">
    <xf numFmtId="0" fontId="0" fillId="0" borderId="0" xfId="0"/>
    <xf numFmtId="0" fontId="0" fillId="0" borderId="1" xfId="0" applyBorder="1"/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</cellXfs>
  <cellStyles count="43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N5" sqref="N5"/>
    </sheetView>
  </sheetViews>
  <sheetFormatPr defaultRowHeight="13.5" x14ac:dyDescent="0.15"/>
  <cols>
    <col min="4" max="4" width="9" customWidth="1"/>
    <col min="5" max="6" width="9" hidden="1" customWidth="1"/>
    <col min="9" max="9" width="7.875" customWidth="1"/>
    <col min="10" max="10" width="12.375" customWidth="1"/>
    <col min="11" max="12" width="12.625" customWidth="1"/>
  </cols>
  <sheetData>
    <row r="1" spans="1:15" ht="18.75" x14ac:dyDescent="0.15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20.25" customHeight="1" x14ac:dyDescent="0.15">
      <c r="A2" s="12" t="s">
        <v>46</v>
      </c>
      <c r="B2" s="12" t="s">
        <v>47</v>
      </c>
      <c r="C2" s="12" t="s">
        <v>48</v>
      </c>
      <c r="D2" s="12" t="s">
        <v>49</v>
      </c>
      <c r="E2" s="13" t="s">
        <v>56</v>
      </c>
      <c r="F2" s="13"/>
      <c r="G2" s="13"/>
      <c r="H2" s="13"/>
      <c r="I2" s="14" t="s">
        <v>57</v>
      </c>
      <c r="J2" s="14"/>
      <c r="K2" s="15" t="s">
        <v>66</v>
      </c>
      <c r="L2" s="16"/>
      <c r="M2" s="12" t="s">
        <v>52</v>
      </c>
      <c r="N2" s="12" t="s">
        <v>58</v>
      </c>
      <c r="O2" s="12" t="s">
        <v>78</v>
      </c>
    </row>
    <row r="3" spans="1:15" ht="24" x14ac:dyDescent="0.15">
      <c r="A3" s="12"/>
      <c r="B3" s="12"/>
      <c r="C3" s="12"/>
      <c r="D3" s="12"/>
      <c r="E3" s="7" t="s">
        <v>50</v>
      </c>
      <c r="F3" s="7" t="s">
        <v>51</v>
      </c>
      <c r="G3" s="7" t="s">
        <v>55</v>
      </c>
      <c r="H3" s="7" t="s">
        <v>68</v>
      </c>
      <c r="I3" s="7" t="s">
        <v>57</v>
      </c>
      <c r="J3" s="7" t="s">
        <v>67</v>
      </c>
      <c r="K3" s="7" t="s">
        <v>65</v>
      </c>
      <c r="L3" s="7" t="s">
        <v>69</v>
      </c>
      <c r="M3" s="12"/>
      <c r="N3" s="12"/>
      <c r="O3" s="12"/>
    </row>
    <row r="4" spans="1:15" ht="24.95" customHeight="1" x14ac:dyDescent="0.15">
      <c r="A4" s="4" t="s">
        <v>16</v>
      </c>
      <c r="B4" s="1" t="s">
        <v>17</v>
      </c>
      <c r="C4" s="1" t="s">
        <v>2</v>
      </c>
      <c r="D4" s="9" t="s">
        <v>3</v>
      </c>
      <c r="E4" s="1">
        <v>84</v>
      </c>
      <c r="F4" s="1">
        <v>99.5</v>
      </c>
      <c r="G4" s="1">
        <v>183.5</v>
      </c>
      <c r="H4" s="2">
        <f t="shared" ref="H4:H18" si="0">G4/300*100*0.3</f>
        <v>18.350000000000001</v>
      </c>
      <c r="I4" s="6">
        <v>76</v>
      </c>
      <c r="J4" s="3">
        <f t="shared" ref="J4:J15" si="1">I4*0.4</f>
        <v>30.400000000000002</v>
      </c>
      <c r="K4" s="3">
        <v>86.8</v>
      </c>
      <c r="L4" s="3">
        <f t="shared" ref="L4:L13" si="2">K4/100*30</f>
        <v>26.04</v>
      </c>
      <c r="M4" s="2">
        <f t="shared" ref="M4:M13" si="3">H4+J4+L4</f>
        <v>74.789999999999992</v>
      </c>
      <c r="N4" s="4">
        <v>1</v>
      </c>
      <c r="O4" s="22" t="s">
        <v>81</v>
      </c>
    </row>
    <row r="5" spans="1:15" ht="24.95" customHeight="1" x14ac:dyDescent="0.15">
      <c r="A5" s="4" t="s">
        <v>6</v>
      </c>
      <c r="B5" s="1" t="s">
        <v>7</v>
      </c>
      <c r="C5" s="1" t="s">
        <v>2</v>
      </c>
      <c r="D5" s="9" t="s">
        <v>3</v>
      </c>
      <c r="E5" s="1">
        <v>99.5</v>
      </c>
      <c r="F5" s="1">
        <v>96.5</v>
      </c>
      <c r="G5" s="1">
        <v>196</v>
      </c>
      <c r="H5" s="2">
        <f t="shared" si="0"/>
        <v>19.599999999999998</v>
      </c>
      <c r="I5" s="6">
        <v>74</v>
      </c>
      <c r="J5" s="3">
        <f t="shared" si="1"/>
        <v>29.6</v>
      </c>
      <c r="K5" s="3">
        <v>84.6</v>
      </c>
      <c r="L5" s="3">
        <f t="shared" si="2"/>
        <v>25.38</v>
      </c>
      <c r="M5" s="2">
        <f t="shared" si="3"/>
        <v>74.58</v>
      </c>
      <c r="N5" s="4">
        <v>2</v>
      </c>
      <c r="O5" s="21" t="s">
        <v>81</v>
      </c>
    </row>
    <row r="6" spans="1:15" ht="24.95" customHeight="1" x14ac:dyDescent="0.15">
      <c r="A6" s="4" t="s">
        <v>18</v>
      </c>
      <c r="B6" s="1" t="s">
        <v>19</v>
      </c>
      <c r="C6" s="1" t="s">
        <v>2</v>
      </c>
      <c r="D6" s="9" t="s">
        <v>3</v>
      </c>
      <c r="E6" s="1">
        <v>82.5</v>
      </c>
      <c r="F6" s="1">
        <v>100.5</v>
      </c>
      <c r="G6" s="1">
        <v>183</v>
      </c>
      <c r="H6" s="2">
        <f t="shared" si="0"/>
        <v>18.3</v>
      </c>
      <c r="I6" s="6">
        <v>72</v>
      </c>
      <c r="J6" s="3">
        <f t="shared" si="1"/>
        <v>28.8</v>
      </c>
      <c r="K6" s="3">
        <v>88.6</v>
      </c>
      <c r="L6" s="3">
        <f t="shared" si="2"/>
        <v>26.58</v>
      </c>
      <c r="M6" s="2">
        <f t="shared" si="3"/>
        <v>73.680000000000007</v>
      </c>
      <c r="N6" s="4">
        <v>3</v>
      </c>
      <c r="O6" s="21" t="s">
        <v>81</v>
      </c>
    </row>
    <row r="7" spans="1:15" ht="24.95" customHeight="1" x14ac:dyDescent="0.15">
      <c r="A7" s="4" t="s">
        <v>4</v>
      </c>
      <c r="B7" s="1" t="s">
        <v>5</v>
      </c>
      <c r="C7" s="1" t="s">
        <v>2</v>
      </c>
      <c r="D7" s="9" t="s">
        <v>3</v>
      </c>
      <c r="E7" s="1">
        <v>95</v>
      </c>
      <c r="F7" s="1">
        <v>102.5</v>
      </c>
      <c r="G7" s="1">
        <v>197.5</v>
      </c>
      <c r="H7" s="2">
        <f t="shared" si="0"/>
        <v>19.749999999999996</v>
      </c>
      <c r="I7" s="6">
        <v>72</v>
      </c>
      <c r="J7" s="3">
        <f t="shared" si="1"/>
        <v>28.8</v>
      </c>
      <c r="K7" s="3">
        <v>81</v>
      </c>
      <c r="L7" s="3">
        <f t="shared" si="2"/>
        <v>24.3</v>
      </c>
      <c r="M7" s="2">
        <f t="shared" si="3"/>
        <v>72.849999999999994</v>
      </c>
      <c r="N7" s="4">
        <v>4</v>
      </c>
      <c r="O7" s="21" t="s">
        <v>81</v>
      </c>
    </row>
    <row r="8" spans="1:15" ht="24.95" customHeight="1" x14ac:dyDescent="0.15">
      <c r="A8" s="4" t="s">
        <v>22</v>
      </c>
      <c r="B8" s="1" t="s">
        <v>23</v>
      </c>
      <c r="C8" s="1" t="s">
        <v>2</v>
      </c>
      <c r="D8" s="9" t="s">
        <v>3</v>
      </c>
      <c r="E8" s="1">
        <v>90.5</v>
      </c>
      <c r="F8" s="1">
        <v>85.5</v>
      </c>
      <c r="G8" s="1">
        <v>176</v>
      </c>
      <c r="H8" s="2">
        <f t="shared" si="0"/>
        <v>17.599999999999998</v>
      </c>
      <c r="I8" s="6">
        <v>75</v>
      </c>
      <c r="J8" s="3">
        <f t="shared" si="1"/>
        <v>30</v>
      </c>
      <c r="K8" s="3">
        <v>82.6</v>
      </c>
      <c r="L8" s="3">
        <f t="shared" si="2"/>
        <v>24.779999999999998</v>
      </c>
      <c r="M8" s="2">
        <f t="shared" si="3"/>
        <v>72.38</v>
      </c>
      <c r="N8" s="4">
        <v>5</v>
      </c>
      <c r="O8" s="20" t="s">
        <v>82</v>
      </c>
    </row>
    <row r="9" spans="1:15" ht="24.95" customHeight="1" x14ac:dyDescent="0.15">
      <c r="A9" s="4" t="s">
        <v>20</v>
      </c>
      <c r="B9" s="1" t="s">
        <v>21</v>
      </c>
      <c r="C9" s="1" t="s">
        <v>2</v>
      </c>
      <c r="D9" s="9" t="s">
        <v>3</v>
      </c>
      <c r="E9" s="1">
        <v>85</v>
      </c>
      <c r="F9" s="1">
        <v>96.5</v>
      </c>
      <c r="G9" s="1">
        <v>181.5</v>
      </c>
      <c r="H9" s="2">
        <f t="shared" si="0"/>
        <v>18.149999999999999</v>
      </c>
      <c r="I9" s="6">
        <v>72</v>
      </c>
      <c r="J9" s="3">
        <f t="shared" si="1"/>
        <v>28.8</v>
      </c>
      <c r="K9" s="3">
        <v>83.4</v>
      </c>
      <c r="L9" s="3">
        <f t="shared" si="2"/>
        <v>25.020000000000003</v>
      </c>
      <c r="M9" s="2">
        <f t="shared" si="3"/>
        <v>71.97</v>
      </c>
      <c r="N9" s="4">
        <v>6</v>
      </c>
      <c r="O9" s="20" t="s">
        <v>82</v>
      </c>
    </row>
    <row r="10" spans="1:15" ht="24.95" customHeight="1" x14ac:dyDescent="0.15">
      <c r="A10" s="4" t="s">
        <v>14</v>
      </c>
      <c r="B10" s="1" t="s">
        <v>15</v>
      </c>
      <c r="C10" s="1" t="s">
        <v>2</v>
      </c>
      <c r="D10" s="9" t="s">
        <v>3</v>
      </c>
      <c r="E10" s="1">
        <v>80.5</v>
      </c>
      <c r="F10" s="1">
        <v>103.5</v>
      </c>
      <c r="G10" s="1">
        <v>184</v>
      </c>
      <c r="H10" s="2">
        <f t="shared" si="0"/>
        <v>18.399999999999999</v>
      </c>
      <c r="I10" s="6">
        <v>71</v>
      </c>
      <c r="J10" s="3">
        <f t="shared" si="1"/>
        <v>28.400000000000002</v>
      </c>
      <c r="K10" s="3">
        <v>80</v>
      </c>
      <c r="L10" s="3">
        <f t="shared" si="2"/>
        <v>24</v>
      </c>
      <c r="M10" s="2">
        <f t="shared" si="3"/>
        <v>70.8</v>
      </c>
      <c r="N10" s="4">
        <v>7</v>
      </c>
      <c r="O10" s="20" t="s">
        <v>82</v>
      </c>
    </row>
    <row r="11" spans="1:15" ht="24.95" customHeight="1" x14ac:dyDescent="0.15">
      <c r="A11" s="4" t="s">
        <v>10</v>
      </c>
      <c r="B11" s="1" t="s">
        <v>11</v>
      </c>
      <c r="C11" s="1" t="s">
        <v>2</v>
      </c>
      <c r="D11" s="9" t="s">
        <v>3</v>
      </c>
      <c r="E11" s="1">
        <v>102</v>
      </c>
      <c r="F11" s="1">
        <v>82</v>
      </c>
      <c r="G11" s="1">
        <v>184</v>
      </c>
      <c r="H11" s="2">
        <f t="shared" si="0"/>
        <v>18.399999999999999</v>
      </c>
      <c r="I11" s="6">
        <v>68</v>
      </c>
      <c r="J11" s="3">
        <f t="shared" si="1"/>
        <v>27.200000000000003</v>
      </c>
      <c r="K11" s="3">
        <v>84</v>
      </c>
      <c r="L11" s="3">
        <f t="shared" si="2"/>
        <v>25.2</v>
      </c>
      <c r="M11" s="2">
        <f t="shared" si="3"/>
        <v>70.8</v>
      </c>
      <c r="N11" s="4">
        <v>8</v>
      </c>
      <c r="O11" s="20" t="s">
        <v>82</v>
      </c>
    </row>
    <row r="12" spans="1:15" ht="24.95" customHeight="1" x14ac:dyDescent="0.15">
      <c r="A12" s="4" t="s">
        <v>12</v>
      </c>
      <c r="B12" s="1" t="s">
        <v>13</v>
      </c>
      <c r="C12" s="1" t="s">
        <v>2</v>
      </c>
      <c r="D12" s="9" t="s">
        <v>3</v>
      </c>
      <c r="E12" s="1">
        <v>93.5</v>
      </c>
      <c r="F12" s="1">
        <v>90.5</v>
      </c>
      <c r="G12" s="1">
        <v>184</v>
      </c>
      <c r="H12" s="2">
        <f t="shared" si="0"/>
        <v>18.399999999999999</v>
      </c>
      <c r="I12" s="6">
        <v>73</v>
      </c>
      <c r="J12" s="3">
        <f t="shared" si="1"/>
        <v>29.200000000000003</v>
      </c>
      <c r="K12" s="3">
        <v>76.400000000000006</v>
      </c>
      <c r="L12" s="3">
        <f t="shared" si="2"/>
        <v>22.92</v>
      </c>
      <c r="M12" s="2">
        <f t="shared" si="3"/>
        <v>70.52000000000001</v>
      </c>
      <c r="N12" s="4">
        <v>9</v>
      </c>
      <c r="O12" s="20" t="s">
        <v>82</v>
      </c>
    </row>
    <row r="13" spans="1:15" ht="24.95" customHeight="1" x14ac:dyDescent="0.15">
      <c r="A13" s="4" t="s">
        <v>24</v>
      </c>
      <c r="B13" s="1" t="s">
        <v>25</v>
      </c>
      <c r="C13" s="1" t="s">
        <v>2</v>
      </c>
      <c r="D13" s="10" t="s">
        <v>3</v>
      </c>
      <c r="E13" s="1">
        <v>76.5</v>
      </c>
      <c r="F13" s="1">
        <v>98</v>
      </c>
      <c r="G13" s="1">
        <v>174.5</v>
      </c>
      <c r="H13" s="2">
        <f t="shared" si="0"/>
        <v>17.45</v>
      </c>
      <c r="I13" s="6">
        <v>73</v>
      </c>
      <c r="J13" s="3">
        <f t="shared" si="1"/>
        <v>29.200000000000003</v>
      </c>
      <c r="K13" s="3">
        <v>66</v>
      </c>
      <c r="L13" s="3">
        <f t="shared" si="2"/>
        <v>19.8</v>
      </c>
      <c r="M13" s="2">
        <f t="shared" si="3"/>
        <v>66.45</v>
      </c>
      <c r="N13" s="4">
        <v>10</v>
      </c>
      <c r="O13" s="20" t="s">
        <v>82</v>
      </c>
    </row>
    <row r="14" spans="1:15" ht="24.95" customHeight="1" x14ac:dyDescent="0.15">
      <c r="A14" s="4" t="s">
        <v>8</v>
      </c>
      <c r="B14" s="1" t="s">
        <v>9</v>
      </c>
      <c r="C14" s="1" t="s">
        <v>2</v>
      </c>
      <c r="D14" s="10" t="s">
        <v>3</v>
      </c>
      <c r="E14" s="1">
        <v>99</v>
      </c>
      <c r="F14" s="1">
        <v>90</v>
      </c>
      <c r="G14" s="1">
        <v>189</v>
      </c>
      <c r="H14" s="2">
        <f t="shared" si="0"/>
        <v>18.899999999999999</v>
      </c>
      <c r="I14" s="6">
        <v>69</v>
      </c>
      <c r="J14" s="3">
        <f t="shared" si="1"/>
        <v>27.6</v>
      </c>
      <c r="K14" s="3" t="s">
        <v>76</v>
      </c>
      <c r="L14" s="3" t="s">
        <v>76</v>
      </c>
      <c r="M14" s="3" t="s">
        <v>76</v>
      </c>
      <c r="N14" s="3" t="s">
        <v>76</v>
      </c>
      <c r="O14" s="20" t="s">
        <v>82</v>
      </c>
    </row>
    <row r="15" spans="1:15" ht="24.95" customHeight="1" x14ac:dyDescent="0.15">
      <c r="A15" s="4" t="s">
        <v>0</v>
      </c>
      <c r="B15" s="1" t="s">
        <v>1</v>
      </c>
      <c r="C15" s="1" t="s">
        <v>2</v>
      </c>
      <c r="D15" s="10" t="s">
        <v>3</v>
      </c>
      <c r="E15" s="1">
        <v>106.5</v>
      </c>
      <c r="F15" s="1">
        <v>96</v>
      </c>
      <c r="G15" s="1">
        <v>202.5</v>
      </c>
      <c r="H15" s="2">
        <f t="shared" si="0"/>
        <v>20.25</v>
      </c>
      <c r="I15" s="6">
        <v>65</v>
      </c>
      <c r="J15" s="3">
        <f t="shared" si="1"/>
        <v>26</v>
      </c>
      <c r="K15" s="3" t="s">
        <v>76</v>
      </c>
      <c r="L15" s="3" t="s">
        <v>76</v>
      </c>
      <c r="M15" s="3" t="s">
        <v>76</v>
      </c>
      <c r="N15" s="3" t="s">
        <v>76</v>
      </c>
      <c r="O15" s="20" t="s">
        <v>82</v>
      </c>
    </row>
    <row r="16" spans="1:15" ht="24.95" customHeight="1" x14ac:dyDescent="0.15">
      <c r="A16" s="3" t="s">
        <v>29</v>
      </c>
      <c r="B16" s="1" t="s">
        <v>30</v>
      </c>
      <c r="C16" s="1" t="s">
        <v>2</v>
      </c>
      <c r="D16" s="10" t="s">
        <v>26</v>
      </c>
      <c r="E16" s="1">
        <v>78</v>
      </c>
      <c r="F16" s="1">
        <v>98</v>
      </c>
      <c r="G16" s="1">
        <v>176</v>
      </c>
      <c r="H16" s="2">
        <f t="shared" si="0"/>
        <v>17.599999999999998</v>
      </c>
      <c r="I16" s="6">
        <v>89</v>
      </c>
      <c r="J16" s="3">
        <f t="shared" ref="J16:J18" si="4">I16*0.4</f>
        <v>35.6</v>
      </c>
      <c r="K16" s="3">
        <v>82.8</v>
      </c>
      <c r="L16" s="3">
        <f>K16/100*30</f>
        <v>24.84</v>
      </c>
      <c r="M16" s="2">
        <f>H16+J16+L16</f>
        <v>78.040000000000006</v>
      </c>
      <c r="N16" s="4">
        <v>1</v>
      </c>
      <c r="O16" s="21" t="s">
        <v>81</v>
      </c>
    </row>
    <row r="17" spans="1:15" ht="24.95" customHeight="1" x14ac:dyDescent="0.15">
      <c r="A17" s="3" t="s">
        <v>53</v>
      </c>
      <c r="B17" s="1" t="s">
        <v>54</v>
      </c>
      <c r="C17" s="1" t="s">
        <v>2</v>
      </c>
      <c r="D17" s="10" t="s">
        <v>26</v>
      </c>
      <c r="E17" s="1">
        <v>85.5</v>
      </c>
      <c r="F17" s="1">
        <v>86.5</v>
      </c>
      <c r="G17" s="1">
        <v>172</v>
      </c>
      <c r="H17" s="2">
        <f t="shared" si="0"/>
        <v>17.2</v>
      </c>
      <c r="I17" s="4">
        <v>83</v>
      </c>
      <c r="J17" s="3">
        <f t="shared" si="4"/>
        <v>33.200000000000003</v>
      </c>
      <c r="K17" s="3">
        <v>87.4</v>
      </c>
      <c r="L17" s="3">
        <f>K17/100*30</f>
        <v>26.220000000000002</v>
      </c>
      <c r="M17" s="2">
        <f>H17+J17+L17</f>
        <v>76.62</v>
      </c>
      <c r="N17" s="4">
        <v>2</v>
      </c>
      <c r="O17" s="20" t="s">
        <v>82</v>
      </c>
    </row>
    <row r="18" spans="1:15" ht="24.95" customHeight="1" x14ac:dyDescent="0.15">
      <c r="A18" s="3" t="s">
        <v>27</v>
      </c>
      <c r="B18" s="1" t="s">
        <v>28</v>
      </c>
      <c r="C18" s="1" t="s">
        <v>2</v>
      </c>
      <c r="D18" s="10" t="s">
        <v>26</v>
      </c>
      <c r="E18" s="1">
        <v>79</v>
      </c>
      <c r="F18" s="1">
        <v>98</v>
      </c>
      <c r="G18" s="1">
        <v>177</v>
      </c>
      <c r="H18" s="2">
        <f t="shared" si="0"/>
        <v>17.7</v>
      </c>
      <c r="I18" s="6">
        <v>80</v>
      </c>
      <c r="J18" s="3">
        <f t="shared" si="4"/>
        <v>32</v>
      </c>
      <c r="K18" s="3">
        <v>83.4</v>
      </c>
      <c r="L18" s="3">
        <f>K18/100*30</f>
        <v>25.020000000000003</v>
      </c>
      <c r="M18" s="2">
        <f>H18+J18+L18</f>
        <v>74.72</v>
      </c>
      <c r="N18" s="4">
        <v>3</v>
      </c>
      <c r="O18" s="20" t="s">
        <v>82</v>
      </c>
    </row>
  </sheetData>
  <mergeCells count="11">
    <mergeCell ref="O2:O3"/>
    <mergeCell ref="A1:N1"/>
    <mergeCell ref="A2:A3"/>
    <mergeCell ref="B2:B3"/>
    <mergeCell ref="C2:C3"/>
    <mergeCell ref="D2:D3"/>
    <mergeCell ref="E2:H2"/>
    <mergeCell ref="I2:J2"/>
    <mergeCell ref="K2:L2"/>
    <mergeCell ref="M2:M3"/>
    <mergeCell ref="N2:N3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K7" sqref="K7"/>
    </sheetView>
  </sheetViews>
  <sheetFormatPr defaultRowHeight="13.5" x14ac:dyDescent="0.15"/>
  <cols>
    <col min="1" max="1" width="17.25" customWidth="1"/>
    <col min="2" max="2" width="19.75" customWidth="1"/>
    <col min="4" max="5" width="6.625" customWidth="1"/>
    <col min="8" max="9" width="10.5" customWidth="1"/>
    <col min="10" max="10" width="12.875" customWidth="1"/>
  </cols>
  <sheetData>
    <row r="1" spans="1:12" ht="32.25" customHeight="1" x14ac:dyDescent="0.15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20.25" customHeight="1" x14ac:dyDescent="0.15">
      <c r="A2" s="14" t="s">
        <v>46</v>
      </c>
      <c r="B2" s="14" t="s">
        <v>71</v>
      </c>
      <c r="C2" s="14" t="s">
        <v>72</v>
      </c>
      <c r="D2" s="17" t="s">
        <v>70</v>
      </c>
      <c r="E2" s="17"/>
      <c r="F2" s="17"/>
      <c r="G2" s="17"/>
      <c r="H2" s="18" t="s">
        <v>73</v>
      </c>
      <c r="I2" s="19"/>
      <c r="J2" s="12" t="s">
        <v>52</v>
      </c>
      <c r="K2" s="12" t="s">
        <v>58</v>
      </c>
      <c r="L2" s="12" t="s">
        <v>78</v>
      </c>
    </row>
    <row r="3" spans="1:12" ht="24" x14ac:dyDescent="0.15">
      <c r="A3" s="14"/>
      <c r="B3" s="14" t="s">
        <v>47</v>
      </c>
      <c r="C3" s="14" t="s">
        <v>49</v>
      </c>
      <c r="D3" s="7" t="s">
        <v>50</v>
      </c>
      <c r="E3" s="7" t="s">
        <v>51</v>
      </c>
      <c r="F3" s="7" t="s">
        <v>52</v>
      </c>
      <c r="G3" s="7" t="s">
        <v>67</v>
      </c>
      <c r="H3" s="7" t="s">
        <v>74</v>
      </c>
      <c r="I3" s="7" t="s">
        <v>75</v>
      </c>
      <c r="J3" s="12"/>
      <c r="K3" s="12"/>
      <c r="L3" s="12"/>
    </row>
    <row r="4" spans="1:12" ht="37.5" customHeight="1" x14ac:dyDescent="0.15">
      <c r="A4" s="4" t="s">
        <v>36</v>
      </c>
      <c r="B4" s="4" t="s">
        <v>37</v>
      </c>
      <c r="C4" s="9" t="s">
        <v>33</v>
      </c>
      <c r="D4" s="4">
        <v>58.5</v>
      </c>
      <c r="E4" s="4">
        <v>90</v>
      </c>
      <c r="F4" s="4">
        <v>148.5</v>
      </c>
      <c r="G4" s="8">
        <v>19.8</v>
      </c>
      <c r="H4" s="4">
        <v>82.33</v>
      </c>
      <c r="I4" s="4">
        <f>H4/100*60</f>
        <v>49.398000000000003</v>
      </c>
      <c r="J4" s="8">
        <f>G4+I4</f>
        <v>69.198000000000008</v>
      </c>
      <c r="K4" s="4">
        <v>1</v>
      </c>
      <c r="L4" s="23" t="s">
        <v>79</v>
      </c>
    </row>
    <row r="5" spans="1:12" ht="37.5" customHeight="1" x14ac:dyDescent="0.15">
      <c r="A5" s="4" t="s">
        <v>31</v>
      </c>
      <c r="B5" s="4" t="s">
        <v>32</v>
      </c>
      <c r="C5" s="9" t="s">
        <v>33</v>
      </c>
      <c r="D5" s="4">
        <v>83.5</v>
      </c>
      <c r="E5" s="4">
        <v>90.5</v>
      </c>
      <c r="F5" s="4">
        <v>174</v>
      </c>
      <c r="G5" s="8">
        <v>23.2</v>
      </c>
      <c r="H5" s="4">
        <v>70.67</v>
      </c>
      <c r="I5" s="4">
        <f>H5/100*60</f>
        <v>42.402000000000001</v>
      </c>
      <c r="J5" s="8">
        <f>G5+I5</f>
        <v>65.602000000000004</v>
      </c>
      <c r="K5" s="4">
        <v>2</v>
      </c>
      <c r="L5" s="4" t="s">
        <v>80</v>
      </c>
    </row>
    <row r="6" spans="1:12" ht="37.5" customHeight="1" x14ac:dyDescent="0.15">
      <c r="A6" s="4" t="s">
        <v>38</v>
      </c>
      <c r="B6" s="4" t="s">
        <v>39</v>
      </c>
      <c r="C6" s="9" t="s">
        <v>33</v>
      </c>
      <c r="D6" s="4">
        <v>79</v>
      </c>
      <c r="E6" s="4">
        <v>60</v>
      </c>
      <c r="F6" s="4">
        <v>139</v>
      </c>
      <c r="G6" s="8">
        <v>18.533333333333331</v>
      </c>
      <c r="H6" s="4">
        <v>72.67</v>
      </c>
      <c r="I6" s="4">
        <f>H6/100*60</f>
        <v>43.602000000000004</v>
      </c>
      <c r="J6" s="8">
        <f>G6+I6</f>
        <v>62.135333333333335</v>
      </c>
      <c r="K6" s="4">
        <v>3</v>
      </c>
      <c r="L6" s="4" t="s">
        <v>80</v>
      </c>
    </row>
    <row r="7" spans="1:12" ht="37.5" customHeight="1" x14ac:dyDescent="0.15">
      <c r="A7" s="4" t="s">
        <v>63</v>
      </c>
      <c r="B7" s="4" t="s">
        <v>64</v>
      </c>
      <c r="C7" s="9" t="s">
        <v>33</v>
      </c>
      <c r="D7" s="4">
        <v>74.5</v>
      </c>
      <c r="E7" s="4">
        <v>57</v>
      </c>
      <c r="F7" s="4">
        <v>131.5</v>
      </c>
      <c r="G7" s="8">
        <v>17.533333333333335</v>
      </c>
      <c r="H7" s="4">
        <v>68.33</v>
      </c>
      <c r="I7" s="4">
        <f>H7/100*60</f>
        <v>40.998000000000005</v>
      </c>
      <c r="J7" s="8">
        <f>G7+I7</f>
        <v>58.531333333333336</v>
      </c>
      <c r="K7" s="4">
        <v>4</v>
      </c>
      <c r="L7" s="4" t="s">
        <v>80</v>
      </c>
    </row>
    <row r="8" spans="1:12" ht="37.5" customHeight="1" x14ac:dyDescent="0.15">
      <c r="A8" s="4" t="s">
        <v>34</v>
      </c>
      <c r="B8" s="4" t="s">
        <v>35</v>
      </c>
      <c r="C8" s="9" t="s">
        <v>33</v>
      </c>
      <c r="D8" s="4">
        <v>82</v>
      </c>
      <c r="E8" s="4">
        <v>86.5</v>
      </c>
      <c r="F8" s="4">
        <v>168.5</v>
      </c>
      <c r="G8" s="8">
        <v>22.466666666666665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80</v>
      </c>
    </row>
    <row r="9" spans="1:12" ht="37.5" customHeight="1" x14ac:dyDescent="0.15">
      <c r="A9" s="4" t="s">
        <v>61</v>
      </c>
      <c r="B9" s="4" t="s">
        <v>62</v>
      </c>
      <c r="C9" s="9" t="s">
        <v>33</v>
      </c>
      <c r="D9" s="4">
        <v>62</v>
      </c>
      <c r="E9" s="4">
        <v>76</v>
      </c>
      <c r="F9" s="4">
        <v>138</v>
      </c>
      <c r="G9" s="8">
        <v>18.400000000000002</v>
      </c>
      <c r="H9" s="4" t="s">
        <v>77</v>
      </c>
      <c r="I9" s="4" t="s">
        <v>77</v>
      </c>
      <c r="J9" s="4" t="s">
        <v>77</v>
      </c>
      <c r="K9" s="4" t="s">
        <v>77</v>
      </c>
      <c r="L9" s="4" t="s">
        <v>80</v>
      </c>
    </row>
    <row r="10" spans="1:12" ht="39" customHeight="1" x14ac:dyDescent="0.15">
      <c r="A10" s="5" t="s">
        <v>40</v>
      </c>
      <c r="B10" s="5" t="s">
        <v>41</v>
      </c>
      <c r="C10" s="5" t="s">
        <v>42</v>
      </c>
      <c r="D10" s="5">
        <v>75.5</v>
      </c>
      <c r="E10" s="5">
        <v>100.5</v>
      </c>
      <c r="F10" s="5">
        <v>176</v>
      </c>
      <c r="G10" s="8">
        <v>23.466666666666669</v>
      </c>
      <c r="H10" s="5">
        <v>79.33</v>
      </c>
      <c r="I10" s="4">
        <f t="shared" ref="I10:I11" si="0">H10/100*60</f>
        <v>47.597999999999999</v>
      </c>
      <c r="J10" s="8">
        <f t="shared" ref="J10:J11" si="1">G10+I10</f>
        <v>71.064666666666668</v>
      </c>
      <c r="K10" s="5">
        <v>1</v>
      </c>
      <c r="L10" s="23" t="s">
        <v>79</v>
      </c>
    </row>
    <row r="11" spans="1:12" ht="37.5" customHeight="1" x14ac:dyDescent="0.15">
      <c r="A11" s="4" t="s">
        <v>43</v>
      </c>
      <c r="B11" s="4" t="s">
        <v>44</v>
      </c>
      <c r="C11" s="4" t="s">
        <v>45</v>
      </c>
      <c r="D11" s="4">
        <v>62</v>
      </c>
      <c r="E11" s="4">
        <v>50.5</v>
      </c>
      <c r="F11" s="4">
        <v>112.5</v>
      </c>
      <c r="G11" s="8">
        <v>15</v>
      </c>
      <c r="H11" s="4">
        <v>61.33</v>
      </c>
      <c r="I11" s="4">
        <f t="shared" si="0"/>
        <v>36.797999999999995</v>
      </c>
      <c r="J11" s="8">
        <f t="shared" si="1"/>
        <v>51.797999999999995</v>
      </c>
      <c r="K11" s="4">
        <v>1</v>
      </c>
      <c r="L11" s="23" t="s">
        <v>79</v>
      </c>
    </row>
  </sheetData>
  <mergeCells count="9">
    <mergeCell ref="L2:L3"/>
    <mergeCell ref="A1:K1"/>
    <mergeCell ref="D2:G2"/>
    <mergeCell ref="A2:A3"/>
    <mergeCell ref="B2:B3"/>
    <mergeCell ref="C2:C3"/>
    <mergeCell ref="H2:I2"/>
    <mergeCell ref="J2:J3"/>
    <mergeCell ref="K2:K3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面试名单 (2)</vt:lpstr>
      <vt:lpstr>试教名单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2020-01-13T06:59:50Z</dcterms:modified>
</cp:coreProperties>
</file>